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TGL76A\head-office\●委員会\委員会\調査研究委員会\業務WG\"/>
    </mc:Choice>
  </mc:AlternateContent>
  <bookViews>
    <workbookView xWindow="120" yWindow="108" windowWidth="14952" windowHeight="8676"/>
  </bookViews>
  <sheets>
    <sheet name="申込用紙" sheetId="2" r:id="rId1"/>
  </sheets>
  <definedNames>
    <definedName name="_xlnm.Print_Area" localSheetId="0">申込用紙!$A$1:$F$40</definedName>
  </definedNames>
  <calcPr calcId="152511"/>
</workbook>
</file>

<file path=xl/calcChain.xml><?xml version="1.0" encoding="utf-8"?>
<calcChain xmlns="http://schemas.openxmlformats.org/spreadsheetml/2006/main">
  <c r="I21" i="2" l="1"/>
  <c r="C24" i="2" s="1"/>
  <c r="H33" i="2"/>
  <c r="H32" i="2"/>
  <c r="H31" i="2"/>
  <c r="H30" i="2"/>
  <c r="H29" i="2"/>
  <c r="H27" i="2"/>
  <c r="H26" i="2"/>
  <c r="H25" i="2"/>
  <c r="H24" i="2"/>
  <c r="H23" i="2"/>
  <c r="H22" i="2"/>
  <c r="H21" i="2" l="1"/>
  <c r="C25" i="2" s="1"/>
  <c r="C26" i="2" s="1"/>
</calcChain>
</file>

<file path=xl/sharedStrings.xml><?xml version="1.0" encoding="utf-8"?>
<sst xmlns="http://schemas.openxmlformats.org/spreadsheetml/2006/main" count="47" uniqueCount="43">
  <si>
    <t>円</t>
    <rPh sb="0" eb="1">
      <t>エン</t>
    </rPh>
    <phoneticPr fontId="1"/>
  </si>
  <si>
    <t>送料</t>
    <rPh sb="0" eb="2">
      <t>ソウリョウ</t>
    </rPh>
    <phoneticPr fontId="1"/>
  </si>
  <si>
    <t>住所</t>
    <rPh sb="0" eb="2">
      <t>ジュウショ</t>
    </rPh>
    <phoneticPr fontId="1"/>
  </si>
  <si>
    <t>CM業務委託契約約款・業務委託書　申込用紙</t>
    <rPh sb="2" eb="4">
      <t>ギョウム</t>
    </rPh>
    <rPh sb="4" eb="6">
      <t>イタク</t>
    </rPh>
    <rPh sb="6" eb="8">
      <t>ケイヤク</t>
    </rPh>
    <rPh sb="8" eb="10">
      <t>ヤッカン</t>
    </rPh>
    <rPh sb="11" eb="13">
      <t>ギョウム</t>
    </rPh>
    <rPh sb="13" eb="16">
      <t>イタクショ</t>
    </rPh>
    <rPh sb="17" eb="19">
      <t>モウシコミ</t>
    </rPh>
    <rPh sb="19" eb="21">
      <t>ヨウシ</t>
    </rPh>
    <phoneticPr fontId="1"/>
  </si>
  <si>
    <t>CM業務委託契約約款・業務委託書ご購入代金のお振込みは、以下になります。</t>
    <rPh sb="2" eb="4">
      <t>ギョウム</t>
    </rPh>
    <rPh sb="4" eb="6">
      <t>イタク</t>
    </rPh>
    <rPh sb="6" eb="8">
      <t>ケイヤク</t>
    </rPh>
    <rPh sb="8" eb="10">
      <t>ヤッカン</t>
    </rPh>
    <rPh sb="11" eb="13">
      <t>ギョウム</t>
    </rPh>
    <rPh sb="13" eb="16">
      <t>イタクショ</t>
    </rPh>
    <rPh sb="17" eb="19">
      <t>コウニュウ</t>
    </rPh>
    <rPh sb="19" eb="21">
      <t>ダイキン</t>
    </rPh>
    <rPh sb="23" eb="25">
      <t>フリコ</t>
    </rPh>
    <rPh sb="28" eb="30">
      <t>イカ</t>
    </rPh>
    <phoneticPr fontId="1"/>
  </si>
  <si>
    <t>ご入金の確認が取れ次第、発送いたします。</t>
    <rPh sb="1" eb="3">
      <t>ニュウキン</t>
    </rPh>
    <rPh sb="4" eb="6">
      <t>カクニン</t>
    </rPh>
    <rPh sb="7" eb="8">
      <t>ト</t>
    </rPh>
    <rPh sb="9" eb="11">
      <t>シダイ</t>
    </rPh>
    <rPh sb="12" eb="14">
      <t>ハッソウ</t>
    </rPh>
    <phoneticPr fontId="1"/>
  </si>
  <si>
    <t>①お振込先</t>
    <rPh sb="2" eb="4">
      <t>フリコミ</t>
    </rPh>
    <rPh sb="4" eb="5">
      <t>サキ</t>
    </rPh>
    <phoneticPr fontId="1"/>
  </si>
  <si>
    <t>②購入代金</t>
    <rPh sb="1" eb="3">
      <t>コウニュウ</t>
    </rPh>
    <rPh sb="3" eb="5">
      <t>ダイキン</t>
    </rPh>
    <phoneticPr fontId="1"/>
  </si>
  <si>
    <t>ご購入者情報</t>
    <rPh sb="1" eb="4">
      <t>コウニュウシャ</t>
    </rPh>
    <rPh sb="4" eb="6">
      <t>ジョウホウ</t>
    </rPh>
    <phoneticPr fontId="1"/>
  </si>
  <si>
    <t>振込予定日</t>
    <rPh sb="0" eb="2">
      <t>フリコミ</t>
    </rPh>
    <rPh sb="2" eb="4">
      <t>ヨテイ</t>
    </rPh>
    <rPh sb="4" eb="5">
      <t>ヒ</t>
    </rPh>
    <phoneticPr fontId="1"/>
  </si>
  <si>
    <t>購入部数</t>
    <rPh sb="0" eb="2">
      <t>コウニュウ</t>
    </rPh>
    <rPh sb="2" eb="4">
      <t>ブスウ</t>
    </rPh>
    <phoneticPr fontId="1"/>
  </si>
  <si>
    <t>振込人名義</t>
    <rPh sb="0" eb="2">
      <t>フリコミ</t>
    </rPh>
    <rPh sb="2" eb="3">
      <t>ニン</t>
    </rPh>
    <rPh sb="3" eb="5">
      <t>メイギ</t>
    </rPh>
    <phoneticPr fontId="1"/>
  </si>
  <si>
    <t>郵便番号</t>
    <rPh sb="0" eb="2">
      <t>ユウビン</t>
    </rPh>
    <rPh sb="2" eb="4">
      <t>バンゴウ</t>
    </rPh>
    <phoneticPr fontId="1"/>
  </si>
  <si>
    <t>勤務先</t>
    <rPh sb="0" eb="3">
      <t>キンムサキ</t>
    </rPh>
    <phoneticPr fontId="1"/>
  </si>
  <si>
    <t>部署役職</t>
    <rPh sb="0" eb="2">
      <t>ブショ</t>
    </rPh>
    <rPh sb="2" eb="4">
      <t>ヤクショク</t>
    </rPh>
    <phoneticPr fontId="1"/>
  </si>
  <si>
    <t>氏名</t>
    <rPh sb="0" eb="2">
      <t>シメイ</t>
    </rPh>
    <phoneticPr fontId="1"/>
  </si>
  <si>
    <t>領収証宛名</t>
    <rPh sb="0" eb="3">
      <t>リョウシュウショウ</t>
    </rPh>
    <rPh sb="3" eb="5">
      <t>アテナ</t>
    </rPh>
    <phoneticPr fontId="1"/>
  </si>
  <si>
    <t>一般社団法人日本コンストラクション・マネジメント協会</t>
    <rPh sb="0" eb="26">
      <t>イッパン</t>
    </rPh>
    <phoneticPr fontId="1"/>
  </si>
  <si>
    <t>108-0014　東京都港区芝5-26-20　建築会館6階</t>
    <rPh sb="9" eb="15">
      <t>１０８－００１４</t>
    </rPh>
    <rPh sb="23" eb="25">
      <t>ケンチク</t>
    </rPh>
    <rPh sb="25" eb="27">
      <t>カイカン</t>
    </rPh>
    <rPh sb="28" eb="29">
      <t>カイ</t>
    </rPh>
    <phoneticPr fontId="1"/>
  </si>
  <si>
    <t>TEL：03-5730-7791　FAX：03-5443-3965</t>
    <phoneticPr fontId="1"/>
  </si>
  <si>
    <t>URL：www.cmaj.org　Email：hq@cmaj.org</t>
    <phoneticPr fontId="1"/>
  </si>
  <si>
    <t>③下記項目をご記入の上、FAXまたはメールにてお送りください。</t>
    <rPh sb="1" eb="3">
      <t>カキ</t>
    </rPh>
    <rPh sb="3" eb="5">
      <t>コウモク</t>
    </rPh>
    <rPh sb="7" eb="9">
      <t>キニュウ</t>
    </rPh>
    <rPh sb="10" eb="11">
      <t>ウエ</t>
    </rPh>
    <rPh sb="24" eb="25">
      <t>オク</t>
    </rPh>
    <phoneticPr fontId="1"/>
  </si>
  <si>
    <t>代金</t>
    <rPh sb="0" eb="2">
      <t>ダイキン</t>
    </rPh>
    <phoneticPr fontId="1"/>
  </si>
  <si>
    <r>
      <rPr>
        <sz val="11"/>
        <rFont val="ＭＳ Ｐ明朝"/>
        <family val="1"/>
        <charset val="128"/>
      </rPr>
      <t>部</t>
    </r>
    <rPh sb="0" eb="1">
      <t>ブ</t>
    </rPh>
    <phoneticPr fontId="1"/>
  </si>
  <si>
    <r>
      <t>1</t>
    </r>
    <r>
      <rPr>
        <sz val="11"/>
        <rFont val="ＭＳ Ｐ明朝"/>
        <family val="1"/>
        <charset val="128"/>
      </rPr>
      <t>　部：</t>
    </r>
    <rPh sb="2" eb="3">
      <t>ブ</t>
    </rPh>
    <phoneticPr fontId="1"/>
  </si>
  <si>
    <r>
      <rPr>
        <sz val="11"/>
        <rFont val="ＭＳ Ｐ明朝"/>
        <family val="1"/>
        <charset val="128"/>
      </rPr>
      <t>郵送料：</t>
    </r>
    <rPh sb="0" eb="3">
      <t>ユウソウリョウ</t>
    </rPh>
    <phoneticPr fontId="1"/>
  </si>
  <si>
    <r>
      <t>1</t>
    </r>
    <r>
      <rPr>
        <sz val="11"/>
        <rFont val="ＭＳ Ｐ明朝"/>
        <family val="1"/>
        <charset val="128"/>
      </rPr>
      <t>部</t>
    </r>
    <rPh sb="1" eb="2">
      <t>ブ</t>
    </rPh>
    <phoneticPr fontId="1"/>
  </si>
  <si>
    <r>
      <t>11</t>
    </r>
    <r>
      <rPr>
        <sz val="11"/>
        <rFont val="ＭＳ Ｐ明朝"/>
        <family val="1"/>
        <charset val="128"/>
      </rPr>
      <t>部～</t>
    </r>
    <rPh sb="2" eb="3">
      <t>ブ</t>
    </rPh>
    <phoneticPr fontId="1"/>
  </si>
  <si>
    <r>
      <t>2</t>
    </r>
    <r>
      <rPr>
        <sz val="11"/>
        <rFont val="ＭＳ Ｐ明朝"/>
        <family val="1"/>
        <charset val="128"/>
      </rPr>
      <t>、</t>
    </r>
    <r>
      <rPr>
        <sz val="11"/>
        <rFont val="Century"/>
        <family val="1"/>
      </rPr>
      <t>3</t>
    </r>
    <r>
      <rPr>
        <sz val="11"/>
        <rFont val="ＭＳ Ｐ明朝"/>
        <family val="1"/>
        <charset val="128"/>
      </rPr>
      <t>部</t>
    </r>
    <rPh sb="3" eb="4">
      <t>ブ</t>
    </rPh>
    <phoneticPr fontId="1"/>
  </si>
  <si>
    <r>
      <rPr>
        <sz val="8"/>
        <rFont val="ＭＳ Ｐ明朝"/>
        <family val="1"/>
        <charset val="128"/>
      </rPr>
      <t>（ゆうメール）</t>
    </r>
    <phoneticPr fontId="1"/>
  </si>
  <si>
    <r>
      <t>4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7</t>
    </r>
    <r>
      <rPr>
        <sz val="11"/>
        <rFont val="ＭＳ Ｐ明朝"/>
        <family val="1"/>
        <charset val="128"/>
      </rPr>
      <t>部</t>
    </r>
    <rPh sb="3" eb="4">
      <t>ブ</t>
    </rPh>
    <phoneticPr fontId="1"/>
  </si>
  <si>
    <r>
      <t>8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10</t>
    </r>
    <r>
      <rPr>
        <sz val="11"/>
        <rFont val="ＭＳ Ｐ明朝"/>
        <family val="1"/>
        <charset val="128"/>
      </rPr>
      <t>部</t>
    </r>
    <rPh sb="4" eb="5">
      <t>ブ</t>
    </rPh>
    <phoneticPr fontId="1"/>
  </si>
  <si>
    <r>
      <rPr>
        <sz val="11"/>
        <rFont val="ＭＳ Ｐ明朝"/>
        <family val="1"/>
        <charset val="128"/>
      </rPr>
      <t>普通預金　００９４７５２</t>
    </r>
    <rPh sb="0" eb="2">
      <t>フツウ</t>
    </rPh>
    <rPh sb="2" eb="4">
      <t>ヨキン</t>
    </rPh>
    <phoneticPr fontId="1"/>
  </si>
  <si>
    <r>
      <rPr>
        <sz val="11"/>
        <rFont val="ＭＳ Ｐ明朝"/>
        <family val="1"/>
        <charset val="128"/>
      </rPr>
      <t>一般社団法人日本コンストラクション・マネジメント協会</t>
    </r>
    <rPh sb="0" eb="26">
      <t>イッパン</t>
    </rPh>
    <phoneticPr fontId="1"/>
  </si>
  <si>
    <t>送付先情報</t>
    <rPh sb="0" eb="2">
      <t>ソウフ</t>
    </rPh>
    <rPh sb="2" eb="3">
      <t>サキ</t>
    </rPh>
    <rPh sb="3" eb="5">
      <t>ジョウホウ</t>
    </rPh>
    <phoneticPr fontId="1"/>
  </si>
  <si>
    <r>
      <rPr>
        <sz val="8"/>
        <rFont val="ＭＳ Ｐ明朝"/>
        <family val="1"/>
        <charset val="128"/>
      </rPr>
      <t>（</t>
    </r>
    <r>
      <rPr>
        <sz val="8"/>
        <rFont val="Century"/>
        <family val="1"/>
      </rPr>
      <t>500</t>
    </r>
    <r>
      <rPr>
        <sz val="8"/>
        <rFont val="ＭＳ Ｐ明朝"/>
        <family val="1"/>
        <charset val="128"/>
      </rPr>
      <t>円</t>
    </r>
    <r>
      <rPr>
        <sz val="8"/>
        <rFont val="Century"/>
        <family val="1"/>
      </rPr>
      <t>+</t>
    </r>
    <r>
      <rPr>
        <sz val="8"/>
        <rFont val="ＭＳ Ｐ明朝"/>
        <family val="1"/>
        <charset val="128"/>
      </rPr>
      <t>税）</t>
    </r>
    <phoneticPr fontId="1"/>
  </si>
  <si>
    <r>
      <t>FAX</t>
    </r>
    <r>
      <rPr>
        <sz val="16"/>
        <rFont val="ＭＳ Ｐゴシック"/>
        <family val="3"/>
        <charset val="128"/>
      </rPr>
      <t>：</t>
    </r>
    <r>
      <rPr>
        <sz val="16"/>
        <rFont val="Century"/>
        <family val="1"/>
      </rPr>
      <t>03-5443-3965</t>
    </r>
    <r>
      <rPr>
        <sz val="16"/>
        <rFont val="ＭＳ Ｐゴシック"/>
        <family val="3"/>
        <charset val="128"/>
      </rPr>
      <t>　　</t>
    </r>
    <r>
      <rPr>
        <sz val="16"/>
        <rFont val="Century"/>
        <family val="1"/>
      </rPr>
      <t>Email</t>
    </r>
    <r>
      <rPr>
        <sz val="16"/>
        <rFont val="ＭＳ Ｐゴシック"/>
        <family val="3"/>
        <charset val="128"/>
      </rPr>
      <t>：</t>
    </r>
    <r>
      <rPr>
        <sz val="16"/>
        <rFont val="Century"/>
        <family val="1"/>
      </rPr>
      <t>hq@cmaj.org</t>
    </r>
    <phoneticPr fontId="1"/>
  </si>
  <si>
    <r>
      <t>FAX</t>
    </r>
    <r>
      <rPr>
        <sz val="16"/>
        <rFont val="ＭＳ Ｐゴシック"/>
        <family val="3"/>
        <charset val="128"/>
      </rPr>
      <t>：</t>
    </r>
    <r>
      <rPr>
        <sz val="16"/>
        <rFont val="Century"/>
        <family val="1"/>
      </rPr>
      <t>03-5443-3965</t>
    </r>
    <r>
      <rPr>
        <sz val="16"/>
        <rFont val="ＭＳ Ｐゴシック"/>
        <family val="3"/>
        <charset val="128"/>
      </rPr>
      <t>／</t>
    </r>
    <r>
      <rPr>
        <sz val="16"/>
        <rFont val="Century"/>
        <family val="1"/>
      </rPr>
      <t>Email</t>
    </r>
    <r>
      <rPr>
        <sz val="16"/>
        <rFont val="ＭＳ Ｐゴシック"/>
        <family val="3"/>
        <charset val="128"/>
      </rPr>
      <t>：</t>
    </r>
    <r>
      <rPr>
        <sz val="16"/>
        <rFont val="Century"/>
        <family val="1"/>
      </rPr>
      <t>hq@cmaj.org</t>
    </r>
    <phoneticPr fontId="1"/>
  </si>
  <si>
    <t>書籍代金</t>
    <rPh sb="0" eb="2">
      <t>ショセキ</t>
    </rPh>
    <rPh sb="2" eb="4">
      <t>ダイキン</t>
    </rPh>
    <phoneticPr fontId="1"/>
  </si>
  <si>
    <t>合計金額
（振込額）</t>
    <rPh sb="0" eb="2">
      <t>ゴウケイ</t>
    </rPh>
    <rPh sb="2" eb="4">
      <t>キンガク</t>
    </rPh>
    <rPh sb="6" eb="8">
      <t>フリコミ</t>
    </rPh>
    <rPh sb="8" eb="9">
      <t>ガク</t>
    </rPh>
    <phoneticPr fontId="1"/>
  </si>
  <si>
    <r>
      <t>円　</t>
    </r>
    <r>
      <rPr>
        <sz val="8"/>
        <rFont val="ＭＳ Ｐ明朝"/>
        <family val="1"/>
        <charset val="128"/>
      </rPr>
      <t>（540×購入部数）</t>
    </r>
    <rPh sb="0" eb="1">
      <t>エン</t>
    </rPh>
    <rPh sb="7" eb="9">
      <t>コウニュウ</t>
    </rPh>
    <rPh sb="9" eb="11">
      <t>ブスウ</t>
    </rPh>
    <phoneticPr fontId="1"/>
  </si>
  <si>
    <r>
      <t>円　</t>
    </r>
    <r>
      <rPr>
        <sz val="8"/>
        <rFont val="ＭＳ Ｐ明朝"/>
        <family val="1"/>
        <charset val="128"/>
      </rPr>
      <t>（書籍代金+送料）</t>
    </r>
    <rPh sb="0" eb="1">
      <t>エン</t>
    </rPh>
    <rPh sb="8" eb="10">
      <t>ソウリョウ</t>
    </rPh>
    <phoneticPr fontId="1"/>
  </si>
  <si>
    <r>
      <rPr>
        <sz val="11"/>
        <rFont val="ＭＳ Ｐ明朝"/>
        <family val="1"/>
        <charset val="128"/>
      </rPr>
      <t>三菱東京</t>
    </r>
    <r>
      <rPr>
        <sz val="11"/>
        <rFont val="Century"/>
        <family val="1"/>
      </rPr>
      <t>UFJ</t>
    </r>
    <r>
      <rPr>
        <sz val="11"/>
        <rFont val="ＭＳ Ｐ明朝"/>
        <family val="1"/>
        <charset val="128"/>
      </rPr>
      <t>銀行（</t>
    </r>
    <r>
      <rPr>
        <sz val="11"/>
        <rFont val="Century"/>
        <family val="1"/>
      </rPr>
      <t>0005</t>
    </r>
    <r>
      <rPr>
        <sz val="11"/>
        <rFont val="ＭＳ Ｐ明朝"/>
        <family val="1"/>
        <charset val="128"/>
      </rPr>
      <t>）　田町支店（</t>
    </r>
    <r>
      <rPr>
        <sz val="11"/>
        <rFont val="Century"/>
        <family val="1"/>
      </rPr>
      <t>043</t>
    </r>
    <r>
      <rPr>
        <sz val="11"/>
        <rFont val="ＭＳ Ｐ明朝"/>
        <family val="1"/>
        <charset val="128"/>
      </rPr>
      <t>）</t>
    </r>
    <rPh sb="0" eb="2">
      <t>ミツビシ</t>
    </rPh>
    <rPh sb="2" eb="4">
      <t>トウキョウ</t>
    </rPh>
    <rPh sb="7" eb="9">
      <t>ギンコウ</t>
    </rPh>
    <rPh sb="16" eb="18">
      <t>タマチ</t>
    </rPh>
    <rPh sb="18" eb="20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</si>
</sst>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&quot;円&quot;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8"/>
      <name val="Century"/>
      <family val="1"/>
    </font>
    <font>
      <sz val="16"/>
      <name val="Century"/>
      <family val="1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5" xfId="0" applyBorder="1"/>
    <xf numFmtId="0" fontId="5" fillId="0" borderId="0" xfId="0" applyFont="1" applyAlignment="1"/>
    <xf numFmtId="3" fontId="0" fillId="0" borderId="4" xfId="0" applyNumberFormat="1" applyBorder="1"/>
    <xf numFmtId="0" fontId="5" fillId="0" borderId="0" xfId="0" applyFont="1" applyBorder="1" applyAlignment="1">
      <alignment horizontal="center"/>
    </xf>
    <xf numFmtId="56" fontId="5" fillId="0" borderId="0" xfId="0" applyNumberFormat="1" applyFont="1" applyBorder="1" applyAlignment="1">
      <alignment horizontal="left" indent="1" shrinkToFit="1"/>
    </xf>
    <xf numFmtId="0" fontId="5" fillId="0" borderId="0" xfId="0" applyFont="1" applyBorder="1" applyAlignment="1">
      <alignment horizontal="left" indent="1" shrinkToFit="1"/>
    </xf>
    <xf numFmtId="0" fontId="2" fillId="0" borderId="0" xfId="0" applyFont="1" applyAlignment="1">
      <alignment horizontal="right"/>
    </xf>
    <xf numFmtId="177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 applyProtection="1">
      <alignment shrinkToFit="1"/>
      <protection locked="0"/>
    </xf>
    <xf numFmtId="3" fontId="2" fillId="2" borderId="2" xfId="0" applyNumberFormat="1" applyFont="1" applyFill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5" fillId="2" borderId="3" xfId="0" applyFont="1" applyFill="1" applyBorder="1" applyAlignment="1" applyProtection="1">
      <alignment shrinkToFit="1"/>
    </xf>
    <xf numFmtId="0" fontId="2" fillId="2" borderId="3" xfId="0" applyFont="1" applyFill="1" applyBorder="1" applyAlignment="1" applyProtection="1">
      <alignment shrinkToFit="1"/>
    </xf>
    <xf numFmtId="0" fontId="2" fillId="2" borderId="11" xfId="0" applyFont="1" applyFill="1" applyBorder="1" applyAlignment="1" applyProtection="1">
      <alignment shrinkToFit="1"/>
    </xf>
    <xf numFmtId="56" fontId="2" fillId="0" borderId="1" xfId="0" applyNumberFormat="1" applyFont="1" applyBorder="1" applyAlignment="1" applyProtection="1">
      <alignment horizontal="left" indent="1" shrinkToFit="1"/>
      <protection locked="0"/>
    </xf>
    <xf numFmtId="0" fontId="2" fillId="0" borderId="1" xfId="0" applyFont="1" applyBorder="1" applyAlignment="1" applyProtection="1">
      <alignment horizontal="left" indent="1" shrinkToFit="1"/>
      <protection locked="0"/>
    </xf>
    <xf numFmtId="0" fontId="2" fillId="0" borderId="10" xfId="0" applyFont="1" applyBorder="1" applyAlignment="1" applyProtection="1">
      <alignment horizontal="left" indent="1" shrinkToFit="1"/>
      <protection locked="0"/>
    </xf>
    <xf numFmtId="0" fontId="3" fillId="0" borderId="6" xfId="0" applyFont="1" applyBorder="1" applyAlignment="1">
      <alignment horizontal="distributed" indent="18"/>
    </xf>
    <xf numFmtId="0" fontId="3" fillId="0" borderId="7" xfId="0" applyFont="1" applyBorder="1" applyAlignment="1">
      <alignment horizontal="distributed" indent="18"/>
    </xf>
    <xf numFmtId="0" fontId="3" fillId="0" borderId="8" xfId="0" applyFont="1" applyBorder="1" applyAlignment="1">
      <alignment horizontal="distributed" indent="18"/>
    </xf>
    <xf numFmtId="0" fontId="0" fillId="0" borderId="9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56" fontId="2" fillId="0" borderId="13" xfId="0" applyNumberFormat="1" applyFont="1" applyBorder="1" applyAlignment="1" applyProtection="1">
      <alignment horizontal="left" indent="1" shrinkToFit="1"/>
      <protection locked="0"/>
    </xf>
    <xf numFmtId="0" fontId="2" fillId="0" borderId="13" xfId="0" applyFont="1" applyBorder="1" applyAlignment="1" applyProtection="1">
      <alignment horizontal="left" indent="1" shrinkToFit="1"/>
      <protection locked="0"/>
    </xf>
    <xf numFmtId="0" fontId="2" fillId="0" borderId="14" xfId="0" applyFont="1" applyBorder="1" applyAlignment="1" applyProtection="1">
      <alignment horizontal="left" indent="1" shrinkToFit="1"/>
      <protection locked="0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 applyProtection="1">
      <alignment shrinkToFit="1"/>
    </xf>
    <xf numFmtId="0" fontId="2" fillId="0" borderId="11" xfId="0" applyFont="1" applyBorder="1" applyAlignment="1" applyProtection="1">
      <alignment shrinkToFit="1"/>
    </xf>
    <xf numFmtId="0" fontId="0" fillId="0" borderId="12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176" fontId="2" fillId="0" borderId="1" xfId="0" applyNumberFormat="1" applyFont="1" applyBorder="1" applyAlignment="1" applyProtection="1">
      <alignment horizontal="left" indent="1" shrinkToFit="1"/>
      <protection locked="0"/>
    </xf>
    <xf numFmtId="176" fontId="2" fillId="0" borderId="10" xfId="0" applyNumberFormat="1" applyFont="1" applyBorder="1" applyAlignment="1" applyProtection="1">
      <alignment horizontal="left" indent="1" shrinkToFit="1"/>
      <protection locked="0"/>
    </xf>
    <xf numFmtId="0" fontId="10" fillId="0" borderId="9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tabSelected="1" zoomScaleNormal="100" workbookViewId="0">
      <selection activeCell="C22" sqref="C22:F22"/>
    </sheetView>
  </sheetViews>
  <sheetFormatPr defaultRowHeight="13.2" outlineLevelCol="1"/>
  <cols>
    <col min="1" max="1" width="2.21875" customWidth="1"/>
    <col min="2" max="2" width="8.5546875" bestFit="1" customWidth="1"/>
    <col min="3" max="3" width="8.88671875" bestFit="1" customWidth="1"/>
    <col min="4" max="4" width="6.88671875" bestFit="1" customWidth="1"/>
    <col min="5" max="5" width="9" bestFit="1" customWidth="1"/>
    <col min="6" max="6" width="50" bestFit="1" customWidth="1"/>
    <col min="7" max="7" width="3.5546875" hidden="1" customWidth="1" outlineLevel="1"/>
    <col min="8" max="8" width="5.5546875" hidden="1" customWidth="1" outlineLevel="1"/>
    <col min="9" max="9" width="6" hidden="1" customWidth="1" outlineLevel="1"/>
    <col min="10" max="10" width="8.88671875" collapsed="1"/>
  </cols>
  <sheetData>
    <row r="1" spans="1:6" ht="21">
      <c r="A1" s="32" t="s">
        <v>3</v>
      </c>
      <c r="B1" s="32"/>
      <c r="C1" s="32"/>
      <c r="D1" s="32"/>
      <c r="E1" s="32"/>
      <c r="F1" s="32"/>
    </row>
    <row r="3" spans="1:6">
      <c r="A3" s="42" t="s">
        <v>4</v>
      </c>
      <c r="B3" s="42"/>
      <c r="C3" s="42"/>
      <c r="D3" s="42"/>
      <c r="E3" s="42"/>
      <c r="F3" s="42"/>
    </row>
    <row r="4" spans="1:6">
      <c r="A4" s="42" t="s">
        <v>5</v>
      </c>
      <c r="B4" s="42"/>
      <c r="C4" s="42"/>
      <c r="D4" s="42"/>
      <c r="E4" s="42"/>
      <c r="F4" s="42"/>
    </row>
    <row r="6" spans="1:6">
      <c r="A6" s="43" t="s">
        <v>6</v>
      </c>
      <c r="B6" s="43"/>
      <c r="C6" s="43"/>
      <c r="D6" s="43"/>
      <c r="E6" s="43"/>
      <c r="F6" s="43"/>
    </row>
    <row r="7" spans="1:6" ht="13.8">
      <c r="A7" s="1"/>
      <c r="B7" s="33" t="s">
        <v>42</v>
      </c>
      <c r="C7" s="33"/>
      <c r="D7" s="33"/>
      <c r="E7" s="33"/>
      <c r="F7" s="33"/>
    </row>
    <row r="8" spans="1:6" ht="13.8">
      <c r="A8" s="1"/>
      <c r="B8" s="33" t="s">
        <v>32</v>
      </c>
      <c r="C8" s="33"/>
      <c r="D8" s="33"/>
      <c r="E8" s="33"/>
      <c r="F8" s="33"/>
    </row>
    <row r="9" spans="1:6" ht="13.8">
      <c r="A9" s="1"/>
      <c r="B9" s="33" t="s">
        <v>33</v>
      </c>
      <c r="C9" s="33"/>
      <c r="D9" s="33"/>
      <c r="E9" s="33"/>
      <c r="F9" s="33"/>
    </row>
    <row r="10" spans="1:6">
      <c r="A10" s="1"/>
      <c r="B10" s="1"/>
      <c r="C10" s="1"/>
      <c r="D10" s="1"/>
      <c r="E10" s="1"/>
      <c r="F10" s="1"/>
    </row>
    <row r="11" spans="1:6">
      <c r="A11" s="44" t="s">
        <v>7</v>
      </c>
      <c r="B11" s="44"/>
      <c r="C11" s="44"/>
      <c r="D11" s="44"/>
      <c r="E11" s="44"/>
      <c r="F11" s="44"/>
    </row>
    <row r="12" spans="1:6" ht="13.8">
      <c r="A12" s="1"/>
      <c r="B12" s="46" t="s">
        <v>24</v>
      </c>
      <c r="C12" s="46"/>
      <c r="D12" s="10">
        <v>540</v>
      </c>
      <c r="E12" s="14" t="s">
        <v>35</v>
      </c>
      <c r="F12" s="4"/>
    </row>
    <row r="13" spans="1:6" ht="22.8" customHeight="1">
      <c r="A13" s="1"/>
      <c r="B13" s="9" t="s">
        <v>25</v>
      </c>
      <c r="C13" s="11" t="s">
        <v>26</v>
      </c>
      <c r="D13" s="10">
        <v>140</v>
      </c>
      <c r="E13" s="12"/>
      <c r="F13" s="1"/>
    </row>
    <row r="14" spans="1:6" ht="13.8">
      <c r="A14" s="1"/>
      <c r="B14" s="12"/>
      <c r="C14" s="11" t="s">
        <v>28</v>
      </c>
      <c r="D14" s="10">
        <v>215</v>
      </c>
      <c r="E14" s="13" t="s">
        <v>29</v>
      </c>
      <c r="F14" s="1"/>
    </row>
    <row r="15" spans="1:6" ht="13.8">
      <c r="A15" s="1"/>
      <c r="B15" s="12"/>
      <c r="C15" s="11" t="s">
        <v>30</v>
      </c>
      <c r="D15" s="10">
        <v>300</v>
      </c>
      <c r="E15" s="13" t="s">
        <v>29</v>
      </c>
      <c r="F15" s="1"/>
    </row>
    <row r="16" spans="1:6" ht="13.8">
      <c r="A16" s="1"/>
      <c r="B16" s="12"/>
      <c r="C16" s="11" t="s">
        <v>31</v>
      </c>
      <c r="D16" s="10">
        <v>350</v>
      </c>
      <c r="E16" s="13" t="s">
        <v>29</v>
      </c>
      <c r="F16" s="1"/>
    </row>
    <row r="17" spans="1:9" ht="13.8">
      <c r="A17" s="1"/>
      <c r="B17" s="12"/>
      <c r="C17" s="11" t="s">
        <v>27</v>
      </c>
      <c r="D17" s="10">
        <v>460</v>
      </c>
      <c r="E17" s="13" t="s">
        <v>29</v>
      </c>
      <c r="F17" s="1"/>
    </row>
    <row r="18" spans="1:9" ht="13.8">
      <c r="A18" s="1"/>
      <c r="B18" s="12"/>
      <c r="C18" s="12"/>
      <c r="D18" s="12"/>
      <c r="E18" s="12"/>
      <c r="F18" s="1"/>
    </row>
    <row r="19" spans="1:9">
      <c r="A19" s="44" t="s">
        <v>21</v>
      </c>
      <c r="B19" s="44"/>
      <c r="C19" s="44"/>
      <c r="D19" s="44"/>
      <c r="E19" s="44"/>
      <c r="F19" s="44"/>
    </row>
    <row r="20" spans="1:9" ht="28.2" customHeight="1" thickBot="1">
      <c r="A20" s="45" t="s">
        <v>36</v>
      </c>
      <c r="B20" s="45" t="s">
        <v>37</v>
      </c>
      <c r="C20" s="45"/>
      <c r="D20" s="45"/>
      <c r="E20" s="45"/>
      <c r="F20" s="45"/>
      <c r="H20" t="s">
        <v>1</v>
      </c>
      <c r="I20" t="s">
        <v>22</v>
      </c>
    </row>
    <row r="21" spans="1:9" ht="19.8" thickBot="1">
      <c r="A21" s="24" t="s">
        <v>8</v>
      </c>
      <c r="B21" s="25"/>
      <c r="C21" s="25"/>
      <c r="D21" s="25"/>
      <c r="E21" s="25"/>
      <c r="F21" s="26"/>
      <c r="H21" s="5">
        <f>SUM(H22:H33)</f>
        <v>0</v>
      </c>
      <c r="I21" s="5">
        <f>D12*C23</f>
        <v>0</v>
      </c>
    </row>
    <row r="22" spans="1:9" ht="24" customHeight="1">
      <c r="A22" s="27" t="s">
        <v>9</v>
      </c>
      <c r="B22" s="28"/>
      <c r="C22" s="38"/>
      <c r="D22" s="38"/>
      <c r="E22" s="38"/>
      <c r="F22" s="39"/>
      <c r="G22">
        <v>1</v>
      </c>
      <c r="H22" s="3">
        <f>IF($C$23=1,D13,0)</f>
        <v>0</v>
      </c>
    </row>
    <row r="23" spans="1:9" ht="24" customHeight="1">
      <c r="A23" s="27" t="s">
        <v>10</v>
      </c>
      <c r="B23" s="28"/>
      <c r="C23" s="15"/>
      <c r="D23" s="34" t="s">
        <v>23</v>
      </c>
      <c r="E23" s="34"/>
      <c r="F23" s="35"/>
      <c r="G23">
        <v>2</v>
      </c>
      <c r="H23" s="3">
        <f>IF($C$23=2,D14,0)</f>
        <v>0</v>
      </c>
    </row>
    <row r="24" spans="1:9" ht="24" customHeight="1">
      <c r="A24" s="27" t="s">
        <v>38</v>
      </c>
      <c r="B24" s="28"/>
      <c r="C24" s="16" t="str">
        <f>IF(I21&gt;0,I21,"")</f>
        <v/>
      </c>
      <c r="D24" s="18" t="s">
        <v>40</v>
      </c>
      <c r="E24" s="19"/>
      <c r="F24" s="20"/>
      <c r="G24">
        <v>3</v>
      </c>
      <c r="H24" s="3">
        <f>IF($C$23=3,D14,0)</f>
        <v>0</v>
      </c>
    </row>
    <row r="25" spans="1:9" ht="24" customHeight="1">
      <c r="A25" s="27" t="s">
        <v>1</v>
      </c>
      <c r="B25" s="28"/>
      <c r="C25" s="17" t="str">
        <f>IF(H21&gt;0,H21,"")</f>
        <v/>
      </c>
      <c r="D25" s="19" t="s">
        <v>0</v>
      </c>
      <c r="E25" s="19"/>
      <c r="F25" s="20"/>
      <c r="G25">
        <v>4</v>
      </c>
      <c r="H25" s="3">
        <f>IF($C$23=4,D15,0)</f>
        <v>0</v>
      </c>
    </row>
    <row r="26" spans="1:9" ht="24" customHeight="1">
      <c r="A26" s="40" t="s">
        <v>39</v>
      </c>
      <c r="B26" s="41"/>
      <c r="C26" s="16" t="str">
        <f>IF(C23&gt;0,C24+C25,"")</f>
        <v/>
      </c>
      <c r="D26" s="18" t="s">
        <v>41</v>
      </c>
      <c r="E26" s="19"/>
      <c r="F26" s="20"/>
      <c r="G26">
        <v>5</v>
      </c>
      <c r="H26" s="3">
        <f>IF($C$23=5,D15,0)</f>
        <v>0</v>
      </c>
    </row>
    <row r="27" spans="1:9" ht="24" customHeight="1">
      <c r="A27" s="27" t="s">
        <v>11</v>
      </c>
      <c r="B27" s="28"/>
      <c r="C27" s="21"/>
      <c r="D27" s="22"/>
      <c r="E27" s="22"/>
      <c r="F27" s="23"/>
      <c r="G27">
        <v>6</v>
      </c>
      <c r="H27" s="3">
        <f>IF($C$23=6,D15,0)</f>
        <v>0</v>
      </c>
    </row>
    <row r="28" spans="1:9" ht="24" customHeight="1" thickBot="1">
      <c r="A28" s="36" t="s">
        <v>16</v>
      </c>
      <c r="B28" s="37"/>
      <c r="C28" s="29"/>
      <c r="D28" s="30"/>
      <c r="E28" s="30"/>
      <c r="F28" s="31"/>
      <c r="H28" s="3"/>
    </row>
    <row r="29" spans="1:9" ht="24" customHeight="1">
      <c r="A29" s="24" t="s">
        <v>34</v>
      </c>
      <c r="B29" s="25"/>
      <c r="C29" s="25"/>
      <c r="D29" s="25"/>
      <c r="E29" s="25"/>
      <c r="F29" s="26"/>
      <c r="G29">
        <v>7</v>
      </c>
      <c r="H29" s="3">
        <f>IF($C$23=7,D15,0)</f>
        <v>0</v>
      </c>
    </row>
    <row r="30" spans="1:9" ht="24" customHeight="1">
      <c r="A30" s="27" t="s">
        <v>12</v>
      </c>
      <c r="B30" s="28"/>
      <c r="C30" s="21"/>
      <c r="D30" s="22"/>
      <c r="E30" s="22"/>
      <c r="F30" s="23"/>
      <c r="G30">
        <v>8</v>
      </c>
      <c r="H30" s="3">
        <f>IF($C$23=8,D16,0)</f>
        <v>0</v>
      </c>
    </row>
    <row r="31" spans="1:9" ht="24" customHeight="1">
      <c r="A31" s="27" t="s">
        <v>2</v>
      </c>
      <c r="B31" s="28"/>
      <c r="C31" s="21"/>
      <c r="D31" s="22"/>
      <c r="E31" s="22"/>
      <c r="F31" s="23"/>
      <c r="G31">
        <v>9</v>
      </c>
      <c r="H31" s="3">
        <f>IF($C$23=9,D16,0)</f>
        <v>0</v>
      </c>
    </row>
    <row r="32" spans="1:9" ht="24" customHeight="1">
      <c r="A32" s="27" t="s">
        <v>13</v>
      </c>
      <c r="B32" s="28"/>
      <c r="C32" s="21"/>
      <c r="D32" s="22"/>
      <c r="E32" s="22"/>
      <c r="F32" s="23"/>
      <c r="G32">
        <v>10</v>
      </c>
      <c r="H32" s="3">
        <f>IF($C$23=10,D16,0)</f>
        <v>0</v>
      </c>
    </row>
    <row r="33" spans="1:8" ht="24" customHeight="1">
      <c r="A33" s="27" t="s">
        <v>14</v>
      </c>
      <c r="B33" s="28"/>
      <c r="C33" s="21"/>
      <c r="D33" s="22"/>
      <c r="E33" s="22"/>
      <c r="F33" s="23"/>
      <c r="G33">
        <v>11</v>
      </c>
      <c r="H33" s="3">
        <f>IF($C$23&gt;10,D17,0)</f>
        <v>0</v>
      </c>
    </row>
    <row r="34" spans="1:8" ht="24" customHeight="1" thickBot="1">
      <c r="A34" s="36" t="s">
        <v>15</v>
      </c>
      <c r="B34" s="37"/>
      <c r="C34" s="29"/>
      <c r="D34" s="30"/>
      <c r="E34" s="30"/>
      <c r="F34" s="31"/>
    </row>
    <row r="35" spans="1:8" ht="24" customHeight="1"/>
    <row r="36" spans="1:8">
      <c r="A36" s="6"/>
      <c r="B36" s="6"/>
      <c r="C36" s="7"/>
      <c r="D36" s="8"/>
      <c r="E36" s="8"/>
      <c r="F36" s="8"/>
    </row>
    <row r="37" spans="1:8">
      <c r="A37" s="1"/>
      <c r="B37" s="1"/>
      <c r="C37" s="1"/>
      <c r="D37" s="1"/>
      <c r="E37" s="1"/>
      <c r="F37" s="2" t="s">
        <v>17</v>
      </c>
    </row>
    <row r="38" spans="1:8">
      <c r="A38" s="1"/>
      <c r="B38" s="1"/>
      <c r="C38" s="1"/>
      <c r="D38" s="1"/>
      <c r="E38" s="1"/>
      <c r="F38" s="2" t="s">
        <v>18</v>
      </c>
    </row>
    <row r="39" spans="1:8">
      <c r="A39" s="1"/>
      <c r="B39" s="1"/>
      <c r="C39" s="1"/>
      <c r="D39" s="1"/>
      <c r="E39" s="1"/>
      <c r="F39" s="2" t="s">
        <v>19</v>
      </c>
    </row>
    <row r="40" spans="1:8">
      <c r="A40" s="1"/>
      <c r="B40" s="1"/>
      <c r="C40" s="1"/>
      <c r="D40" s="1"/>
      <c r="E40" s="1"/>
      <c r="F40" s="2" t="s">
        <v>20</v>
      </c>
    </row>
  </sheetData>
  <sheetProtection algorithmName="SHA-512" hashValue="ZeuuZbfbUsh+wuObKjuWE10m95wYY+WtOneMPqU1x4txFJ7SkvLXv1/T03rO64dEt9yrbm66+qhVmidZJlkvmQ==" saltValue="nxJ9hMxVohJksXnQB6LfeQ==" spinCount="100000" sheet="1" objects="1" scenarios="1"/>
  <mergeCells count="37">
    <mergeCell ref="A21:F21"/>
    <mergeCell ref="A3:F3"/>
    <mergeCell ref="A4:F4"/>
    <mergeCell ref="A6:F6"/>
    <mergeCell ref="A11:F11"/>
    <mergeCell ref="A19:F19"/>
    <mergeCell ref="A20:F20"/>
    <mergeCell ref="B12:C12"/>
    <mergeCell ref="B9:F9"/>
    <mergeCell ref="A22:B22"/>
    <mergeCell ref="A23:B23"/>
    <mergeCell ref="A24:B24"/>
    <mergeCell ref="A25:B25"/>
    <mergeCell ref="A26:B26"/>
    <mergeCell ref="C34:F34"/>
    <mergeCell ref="C28:F28"/>
    <mergeCell ref="A1:F1"/>
    <mergeCell ref="B7:F7"/>
    <mergeCell ref="B8:F8"/>
    <mergeCell ref="D23:F23"/>
    <mergeCell ref="A28:B28"/>
    <mergeCell ref="C22:F22"/>
    <mergeCell ref="C27:F27"/>
    <mergeCell ref="C30:F30"/>
    <mergeCell ref="C31:F31"/>
    <mergeCell ref="A30:B30"/>
    <mergeCell ref="A31:B31"/>
    <mergeCell ref="A32:B32"/>
    <mergeCell ref="A33:B33"/>
    <mergeCell ref="A34:B34"/>
    <mergeCell ref="D26:F26"/>
    <mergeCell ref="D24:F24"/>
    <mergeCell ref="D25:F25"/>
    <mergeCell ref="C32:F32"/>
    <mergeCell ref="C33:F33"/>
    <mergeCell ref="A29:F29"/>
    <mergeCell ref="A27:B27"/>
  </mergeCells>
  <phoneticPr fontId="1"/>
  <printOptions verticalCentered="1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CMAJ user</dc:creator>
  <cp:lastModifiedBy>cmaj-02</cp:lastModifiedBy>
  <cp:lastPrinted>2014-04-07T03:54:47Z</cp:lastPrinted>
  <dcterms:created xsi:type="dcterms:W3CDTF">2009-04-16T00:35:56Z</dcterms:created>
  <dcterms:modified xsi:type="dcterms:W3CDTF">2014-04-21T02:20:37Z</dcterms:modified>
</cp:coreProperties>
</file>